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315" windowWidth="8025" windowHeight="7935" activeTab="0"/>
  </bookViews>
  <sheets>
    <sheet name="Spielerbilanz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'Spielerbilanz'!$C$12:$T$47</definedName>
    <definedName name="a">'[3]Hilfstabelle'!$E$2:$E$11</definedName>
    <definedName name="_xlnm.Print_Area" localSheetId="0">'Spielerbilanz'!$A$1:$T$56</definedName>
    <definedName name="Einzelergebnis">'[1]Hilfstabelle'!$E$2:$E$10</definedName>
    <definedName name="x">'[2]Hilfstabelle'!$E$1:$E$5</definedName>
  </definedNames>
  <calcPr fullCalcOnLoad="1"/>
</workbook>
</file>

<file path=xl/sharedStrings.xml><?xml version="1.0" encoding="utf-8"?>
<sst xmlns="http://schemas.openxmlformats.org/spreadsheetml/2006/main" count="94" uniqueCount="56">
  <si>
    <t>aus</t>
  </si>
  <si>
    <t>Nr.</t>
  </si>
  <si>
    <t>DWZ</t>
  </si>
  <si>
    <t>Telefon</t>
  </si>
  <si>
    <t>Quote</t>
  </si>
  <si>
    <t>Dachau 1</t>
  </si>
  <si>
    <t>Dachau 2</t>
  </si>
  <si>
    <t>Dachau 3</t>
  </si>
  <si>
    <t>Name</t>
  </si>
  <si>
    <t>Punkte</t>
  </si>
  <si>
    <t>Partien</t>
  </si>
  <si>
    <t>D-Klasse</t>
  </si>
  <si>
    <t>Ersatz</t>
  </si>
  <si>
    <t>Schachfreunde
Dachau 1932 e.V.</t>
  </si>
  <si>
    <t>R u n d e</t>
  </si>
  <si>
    <t>Spielerbilanz</t>
  </si>
  <si>
    <t>kampflos</t>
  </si>
  <si>
    <t>Dachau 4</t>
  </si>
  <si>
    <t>C-Klasse</t>
  </si>
  <si>
    <t>A-Klasse</t>
  </si>
  <si>
    <t>+</t>
  </si>
  <si>
    <t>-</t>
  </si>
  <si>
    <t>Martin Gstaltmeyr (5)</t>
  </si>
  <si>
    <t>Lutz Kinder (8)</t>
  </si>
  <si>
    <t>Manfred Tauber (1)</t>
  </si>
  <si>
    <t>Leonhard Wiest (2) MF</t>
  </si>
  <si>
    <t>Michael Iberl (7)</t>
  </si>
  <si>
    <t>Ralf Thäte</t>
  </si>
  <si>
    <t>Claus Schröter (6)</t>
  </si>
  <si>
    <t>Helmut Schwarz (1)</t>
  </si>
  <si>
    <t>André Klimsch (6)</t>
  </si>
  <si>
    <t>Josef Friedrich (4) (MF)</t>
  </si>
  <si>
    <t>Alexander Breitenfeld (6)</t>
  </si>
  <si>
    <t>Moritz Klug (2)</t>
  </si>
  <si>
    <t>Zoltan Budai (3)</t>
  </si>
  <si>
    <t>Klaus-Peter Sonnauer (3)</t>
  </si>
  <si>
    <t>Bangin Hanan (4)</t>
  </si>
  <si>
    <t>Antonius Haschner</t>
  </si>
  <si>
    <t>FM Josef Zollbrecht (1)</t>
  </si>
  <si>
    <t>Michael Maier (8)</t>
  </si>
  <si>
    <t>Robert Auerweck (2)</t>
  </si>
  <si>
    <t>Peter Baudrexel</t>
  </si>
  <si>
    <t>Tobias Hamberger</t>
  </si>
  <si>
    <t>Gernot Krüger</t>
  </si>
  <si>
    <t>Olaf Zunk (5)</t>
  </si>
  <si>
    <t>Peter Sandhorst (7) MF</t>
  </si>
  <si>
    <t>Ludwig Schwibinger</t>
  </si>
  <si>
    <t>Uwe Lemon (3)</t>
  </si>
  <si>
    <t>Jakob Schönicke</t>
  </si>
  <si>
    <t>Michael Gstaltmeyr</t>
  </si>
  <si>
    <t>Mario Walter (4)</t>
  </si>
  <si>
    <t>Norbert Diehl (5)</t>
  </si>
  <si>
    <t>Karl Glas</t>
  </si>
  <si>
    <t>Werner Hoffmann</t>
  </si>
  <si>
    <t>Steffi Zunk</t>
  </si>
  <si>
    <t>MMM 2016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</si>
</sst>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0.0"/>
  </numFmts>
  <fonts count="25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sz val="11"/>
      <name val="Arial"/>
      <family val="0"/>
    </font>
    <font>
      <sz val="11"/>
      <color indexed="9"/>
      <name val="Arial"/>
      <family val="0"/>
    </font>
    <font>
      <b/>
      <sz val="11"/>
      <name val="Arial"/>
      <family val="0"/>
    </font>
    <font>
      <u val="single"/>
      <sz val="11"/>
      <color indexed="9"/>
      <name val="Arial"/>
      <family val="0"/>
    </font>
    <font>
      <u val="single"/>
      <sz val="11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0"/>
      <name val="Arial"/>
      <family val="0"/>
    </font>
    <font>
      <b/>
      <sz val="11"/>
      <color indexed="10"/>
      <name val="Arial"/>
      <family val="0"/>
    </font>
    <font>
      <b/>
      <sz val="30"/>
      <color indexed="12"/>
      <name val="Century"/>
      <family val="1"/>
    </font>
    <font>
      <sz val="30"/>
      <color indexed="12"/>
      <name val="Arial"/>
      <family val="0"/>
    </font>
    <font>
      <sz val="30"/>
      <name val="Arial"/>
      <family val="0"/>
    </font>
    <font>
      <sz val="14"/>
      <name val="Arial"/>
      <family val="0"/>
    </font>
    <font>
      <b/>
      <u val="single"/>
      <sz val="12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b/>
      <u val="single"/>
      <sz val="11"/>
      <color indexed="9"/>
      <name val="Arial"/>
      <family val="2"/>
    </font>
    <font>
      <b/>
      <u val="single"/>
      <sz val="11"/>
      <name val="Arial"/>
      <family val="2"/>
    </font>
    <font>
      <sz val="8"/>
      <color indexed="9"/>
      <name val="Arial"/>
      <family val="0"/>
    </font>
    <font>
      <b/>
      <sz val="8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/>
    </xf>
    <xf numFmtId="9" fontId="5" fillId="0" borderId="0" xfId="0" applyNumberFormat="1" applyFont="1" applyAlignment="1">
      <alignment horizontal="center"/>
    </xf>
    <xf numFmtId="9" fontId="5" fillId="0" borderId="1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9" fontId="12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 quotePrefix="1">
      <alignment horizontal="left"/>
      <protection/>
    </xf>
    <xf numFmtId="1" fontId="3" fillId="0" borderId="0" xfId="0" applyNumberFormat="1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 textRotation="90"/>
      <protection/>
    </xf>
    <xf numFmtId="9" fontId="5" fillId="0" borderId="0" xfId="0" applyNumberFormat="1" applyFont="1" applyBorder="1" applyAlignment="1" applyProtection="1">
      <alignment horizontal="center" textRotation="90"/>
      <protection/>
    </xf>
    <xf numFmtId="0" fontId="19" fillId="0" borderId="0" xfId="0" applyFont="1" applyAlignment="1">
      <alignment/>
    </xf>
    <xf numFmtId="0" fontId="3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0" borderId="0" xfId="0" applyFont="1" applyFill="1" applyAlignment="1">
      <alignment/>
    </xf>
    <xf numFmtId="165" fontId="3" fillId="0" borderId="0" xfId="0" applyNumberFormat="1" applyFont="1" applyFill="1" applyAlignment="1">
      <alignment horizontal="center"/>
    </xf>
    <xf numFmtId="0" fontId="5" fillId="3" borderId="0" xfId="0" applyFont="1" applyFill="1" applyAlignment="1">
      <alignment/>
    </xf>
    <xf numFmtId="165" fontId="3" fillId="2" borderId="2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5" fontId="8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/>
    </xf>
    <xf numFmtId="9" fontId="8" fillId="3" borderId="6" xfId="0" applyNumberFormat="1" applyFont="1" applyFill="1" applyBorder="1" applyAlignment="1">
      <alignment horizontal="center"/>
    </xf>
    <xf numFmtId="0" fontId="3" fillId="4" borderId="0" xfId="0" applyFont="1" applyFill="1" applyAlignment="1">
      <alignment/>
    </xf>
    <xf numFmtId="0" fontId="3" fillId="4" borderId="3" xfId="0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4" fillId="4" borderId="5" xfId="0" applyFont="1" applyFill="1" applyBorder="1" applyAlignment="1">
      <alignment/>
    </xf>
    <xf numFmtId="165" fontId="3" fillId="4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4" borderId="2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20" fillId="0" borderId="1" xfId="0" applyFont="1" applyBorder="1" applyAlignment="1" applyProtection="1">
      <alignment horizontal="center"/>
      <protection/>
    </xf>
    <xf numFmtId="0" fontId="21" fillId="0" borderId="1" xfId="0" applyFont="1" applyBorder="1" applyAlignment="1" applyProtection="1">
      <alignment horizontal="center"/>
      <protection/>
    </xf>
    <xf numFmtId="0" fontId="20" fillId="0" borderId="1" xfId="0" applyFont="1" applyBorder="1" applyAlignment="1" applyProtection="1" quotePrefix="1">
      <alignment horizontal="left"/>
      <protection/>
    </xf>
    <xf numFmtId="1" fontId="5" fillId="5" borderId="1" xfId="0" applyNumberFormat="1" applyFont="1" applyFill="1" applyBorder="1" applyAlignment="1" applyProtection="1">
      <alignment horizontal="center"/>
      <protection/>
    </xf>
    <xf numFmtId="165" fontId="5" fillId="0" borderId="1" xfId="0" applyNumberFormat="1" applyFont="1" applyBorder="1" applyAlignment="1" applyProtection="1">
      <alignment horizontal="center" textRotation="90"/>
      <protection/>
    </xf>
    <xf numFmtId="9" fontId="5" fillId="0" borderId="1" xfId="0" applyNumberFormat="1" applyFont="1" applyBorder="1" applyAlignment="1" applyProtection="1">
      <alignment horizontal="center" textRotation="90"/>
      <protection/>
    </xf>
    <xf numFmtId="165" fontId="5" fillId="2" borderId="2" xfId="0" applyNumberFormat="1" applyFont="1" applyFill="1" applyBorder="1" applyAlignment="1">
      <alignment horizontal="center"/>
    </xf>
    <xf numFmtId="165" fontId="5" fillId="4" borderId="2" xfId="0" applyNumberFormat="1" applyFont="1" applyFill="1" applyBorder="1" applyAlignment="1">
      <alignment horizontal="center"/>
    </xf>
    <xf numFmtId="165" fontId="5" fillId="3" borderId="2" xfId="0" applyNumberFormat="1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16" fillId="0" borderId="0" xfId="0" applyNumberFormat="1" applyFont="1" applyAlignment="1">
      <alignment/>
    </xf>
    <xf numFmtId="1" fontId="5" fillId="0" borderId="1" xfId="0" applyNumberFormat="1" applyFont="1" applyBorder="1" applyAlignment="1" applyProtection="1">
      <alignment horizontal="center" textRotation="90"/>
      <protection/>
    </xf>
    <xf numFmtId="1" fontId="5" fillId="0" borderId="0" xfId="0" applyNumberFormat="1" applyFont="1" applyBorder="1" applyAlignment="1" applyProtection="1">
      <alignment horizontal="center" textRotation="90"/>
      <protection/>
    </xf>
    <xf numFmtId="1" fontId="3" fillId="0" borderId="1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5" fillId="6" borderId="2" xfId="0" applyFont="1" applyFill="1" applyBorder="1" applyAlignment="1">
      <alignment/>
    </xf>
    <xf numFmtId="0" fontId="3" fillId="6" borderId="3" xfId="0" applyFont="1" applyFill="1" applyBorder="1" applyAlignment="1">
      <alignment/>
    </xf>
    <xf numFmtId="0" fontId="4" fillId="6" borderId="4" xfId="0" applyFont="1" applyFill="1" applyBorder="1" applyAlignment="1">
      <alignment/>
    </xf>
    <xf numFmtId="0" fontId="3" fillId="6" borderId="4" xfId="0" applyFont="1" applyFill="1" applyBorder="1" applyAlignment="1">
      <alignment/>
    </xf>
    <xf numFmtId="0" fontId="4" fillId="6" borderId="5" xfId="0" applyFont="1" applyFill="1" applyBorder="1" applyAlignment="1">
      <alignment/>
    </xf>
    <xf numFmtId="165" fontId="3" fillId="6" borderId="2" xfId="0" applyNumberFormat="1" applyFont="1" applyFill="1" applyBorder="1" applyAlignment="1">
      <alignment horizontal="center"/>
    </xf>
    <xf numFmtId="165" fontId="5" fillId="6" borderId="2" xfId="0" applyNumberFormat="1" applyFont="1" applyFill="1" applyBorder="1" applyAlignment="1">
      <alignment horizontal="center"/>
    </xf>
    <xf numFmtId="165" fontId="3" fillId="4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5" fontId="3" fillId="2" borderId="7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0" fontId="5" fillId="2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3" borderId="0" xfId="0" applyFont="1" applyFill="1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9" fontId="23" fillId="0" borderId="0" xfId="0" applyNumberFormat="1" applyFont="1" applyAlignment="1">
      <alignment horizontal="center"/>
    </xf>
    <xf numFmtId="165" fontId="3" fillId="3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2" borderId="0" xfId="0" applyFont="1" applyFill="1" applyAlignment="1">
      <alignment/>
    </xf>
    <xf numFmtId="165" fontId="5" fillId="0" borderId="0" xfId="0" applyNumberFormat="1" applyFont="1" applyAlignment="1">
      <alignment horizontal="center"/>
    </xf>
    <xf numFmtId="165" fontId="24" fillId="0" borderId="0" xfId="0" applyNumberFormat="1" applyFont="1" applyAlignment="1">
      <alignment horizontal="center"/>
    </xf>
    <xf numFmtId="0" fontId="3" fillId="4" borderId="0" xfId="0" applyFont="1" applyFill="1" applyAlignment="1">
      <alignment/>
    </xf>
    <xf numFmtId="165" fontId="17" fillId="5" borderId="0" xfId="0" applyNumberFormat="1" applyFont="1" applyFill="1" applyAlignment="1" applyProtection="1">
      <alignment horizontal="center"/>
      <protection/>
    </xf>
    <xf numFmtId="0" fontId="18" fillId="5" borderId="0" xfId="0" applyFont="1" applyFill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85725</xdr:colOff>
      <xdr:row>2</xdr:row>
      <xdr:rowOff>28575</xdr:rowOff>
    </xdr:from>
    <xdr:to>
      <xdr:col>19</xdr:col>
      <xdr:colOff>514350</xdr:colOff>
      <xdr:row>2</xdr:row>
      <xdr:rowOff>904875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323850"/>
          <a:ext cx="857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</xdr:row>
      <xdr:rowOff>0</xdr:rowOff>
    </xdr:from>
    <xdr:to>
      <xdr:col>1</xdr:col>
      <xdr:colOff>514350</xdr:colOff>
      <xdr:row>2</xdr:row>
      <xdr:rowOff>914400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95275"/>
          <a:ext cx="895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20</xdr:col>
      <xdr:colOff>552450</xdr:colOff>
      <xdr:row>9</xdr:row>
      <xdr:rowOff>0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257300"/>
          <a:ext cx="74771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chau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chau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achau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elplan"/>
      <sheetName val="Teilnehmer (Eingabe)"/>
      <sheetName val="DWZ (Eingabe)"/>
      <sheetName val="Ergebnisse (Eingabe)"/>
      <sheetName val="Spielerblatt (Eingabe+Druck)"/>
      <sheetName val="Tabellen (Druck)"/>
      <sheetName val="DWZ (Druck)"/>
      <sheetName val="Aufstellung"/>
      <sheetName val="Lokale"/>
      <sheetName val="Hilfstabelle"/>
    </sheetNames>
    <sheetDataSet>
      <sheetData sheetId="9">
        <row r="2">
          <cell r="E2" t="str">
            <v>ok</v>
          </cell>
        </row>
        <row r="3">
          <cell r="E3" t="str">
            <v>X</v>
          </cell>
        </row>
        <row r="4">
          <cell r="E4">
            <v>0</v>
          </cell>
        </row>
        <row r="5">
          <cell r="E5">
            <v>0.5</v>
          </cell>
        </row>
        <row r="6">
          <cell r="E6">
            <v>1</v>
          </cell>
        </row>
        <row r="7">
          <cell r="E7" t="str">
            <v>1.</v>
          </cell>
        </row>
        <row r="8">
          <cell r="E8" t="str">
            <v>2.</v>
          </cell>
        </row>
        <row r="9">
          <cell r="E9" t="str">
            <v>3.</v>
          </cell>
        </row>
        <row r="10">
          <cell r="E10" t="str">
            <v>?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ielplan"/>
      <sheetName val="Teilnehmer (Eingabe)"/>
      <sheetName val="DWZ (Eingabe)"/>
      <sheetName val="Ergebnisse (Eingabe)"/>
      <sheetName val="Spielerblatt (Eingabe+Druck)"/>
      <sheetName val="Tabellen (Druck)"/>
      <sheetName val="DWZ (Druck)"/>
      <sheetName val="Aufstellung"/>
      <sheetName val="Lokale"/>
      <sheetName val="Hilfstabelle"/>
      <sheetName val="DWZ-Vergleich (Eingabe)"/>
    </sheetNames>
    <sheetDataSet>
      <sheetData sheetId="9">
        <row r="1">
          <cell r="E1" t="str">
            <v>Einzelergebnis</v>
          </cell>
        </row>
        <row r="2">
          <cell r="E2" t="str">
            <v>ok</v>
          </cell>
        </row>
        <row r="3">
          <cell r="E3" t="str">
            <v>X</v>
          </cell>
        </row>
        <row r="4">
          <cell r="E4">
            <v>0</v>
          </cell>
        </row>
        <row r="5">
          <cell r="E5">
            <v>0.5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pielplan"/>
      <sheetName val="Teilnehmer (Eingabe)"/>
      <sheetName val="DWZ (Eingabe)"/>
      <sheetName val="Ergebnisse (Eingabe)"/>
      <sheetName val="Spielerblatt (Eingabe+Druck)"/>
      <sheetName val="Tabellen (Druck)"/>
      <sheetName val="DWZ (Druck)"/>
      <sheetName val="Aufstellung"/>
      <sheetName val="Lokale"/>
      <sheetName val="Hilfstabelle"/>
    </sheetNames>
    <sheetDataSet>
      <sheetData sheetId="9">
        <row r="2">
          <cell r="E2" t="str">
            <v>ok</v>
          </cell>
        </row>
        <row r="3">
          <cell r="E3" t="str">
            <v>X</v>
          </cell>
        </row>
        <row r="4">
          <cell r="E4">
            <v>0</v>
          </cell>
        </row>
        <row r="5">
          <cell r="E5">
            <v>0.5</v>
          </cell>
        </row>
        <row r="6">
          <cell r="E6">
            <v>1</v>
          </cell>
        </row>
        <row r="7">
          <cell r="E7" t="str">
            <v>1.</v>
          </cell>
        </row>
        <row r="8">
          <cell r="E8" t="str">
            <v>2.</v>
          </cell>
        </row>
        <row r="9">
          <cell r="E9" t="str">
            <v>3.</v>
          </cell>
        </row>
        <row r="10">
          <cell r="E10">
            <v>2</v>
          </cell>
        </row>
        <row r="11">
          <cell r="E11" t="str">
            <v>?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0"/>
  <sheetViews>
    <sheetView tabSelected="1" workbookViewId="0" topLeftCell="A7">
      <selection activeCell="Q20" sqref="Q20"/>
    </sheetView>
  </sheetViews>
  <sheetFormatPr defaultColWidth="11.421875" defaultRowHeight="12.75"/>
  <cols>
    <col min="1" max="1" width="6.57421875" style="1" customWidth="1"/>
    <col min="2" max="2" width="8.28125" style="1" customWidth="1"/>
    <col min="3" max="3" width="22.28125" style="1" bestFit="1" customWidth="1"/>
    <col min="4" max="4" width="0.85546875" style="1" customWidth="1"/>
    <col min="5" max="5" width="1.1484375" style="2" customWidth="1"/>
    <col min="6" max="6" width="10.140625" style="1" bestFit="1" customWidth="1"/>
    <col min="7" max="7" width="1.7109375" style="2" customWidth="1"/>
    <col min="8" max="14" width="4.00390625" style="9" customWidth="1"/>
    <col min="15" max="16" width="4.00390625" style="9" hidden="1" customWidth="1"/>
    <col min="17" max="17" width="6.421875" style="9" customWidth="1"/>
    <col min="18" max="18" width="4.421875" style="1" bestFit="1" customWidth="1"/>
    <col min="19" max="19" width="6.421875" style="64" customWidth="1"/>
    <col min="20" max="20" width="8.00390625" style="7" bestFit="1" customWidth="1"/>
    <col min="21" max="16384" width="11.421875" style="1" customWidth="1"/>
  </cols>
  <sheetData>
    <row r="1" ht="13.5" customHeight="1"/>
    <row r="2" ht="9.75" customHeight="1">
      <c r="S2" s="65"/>
    </row>
    <row r="3" spans="1:19" ht="73.5" customHeight="1">
      <c r="A3" s="17"/>
      <c r="B3" s="17"/>
      <c r="C3" s="104" t="s">
        <v>13</v>
      </c>
      <c r="D3" s="105"/>
      <c r="E3" s="105"/>
      <c r="F3" s="105"/>
      <c r="G3" s="105"/>
      <c r="H3" s="105"/>
      <c r="I3" s="105"/>
      <c r="J3" s="105"/>
      <c r="K3" s="105"/>
      <c r="L3" s="105"/>
      <c r="M3" s="106"/>
      <c r="N3" s="106"/>
      <c r="O3" s="106"/>
      <c r="P3" s="107"/>
      <c r="Q3" s="107"/>
      <c r="R3" s="107"/>
      <c r="S3" s="65"/>
    </row>
    <row r="4" ht="12.75">
      <c r="S4" s="65"/>
    </row>
    <row r="5" ht="12.75">
      <c r="S5" s="65"/>
    </row>
    <row r="6" s="18" customFormat="1" ht="18">
      <c r="S6" s="66"/>
    </row>
    <row r="7" s="18" customFormat="1" ht="18">
      <c r="S7" s="66"/>
    </row>
    <row r="8" s="18" customFormat="1" ht="18">
      <c r="S8" s="66"/>
    </row>
    <row r="9" s="18" customFormat="1" ht="18">
      <c r="S9" s="66"/>
    </row>
    <row r="10" ht="28.5" customHeight="1">
      <c r="A10" s="26" t="s">
        <v>55</v>
      </c>
    </row>
    <row r="11" spans="1:16" ht="20.25">
      <c r="A11" s="26" t="s">
        <v>15</v>
      </c>
      <c r="H11" s="102" t="s">
        <v>14</v>
      </c>
      <c r="I11" s="103"/>
      <c r="J11" s="103"/>
      <c r="K11" s="103"/>
      <c r="L11" s="103"/>
      <c r="M11" s="103"/>
      <c r="N11" s="103"/>
      <c r="O11" s="103"/>
      <c r="P11" s="103"/>
    </row>
    <row r="12" spans="2:20" s="52" customFormat="1" ht="43.5">
      <c r="B12" s="53" t="s">
        <v>8</v>
      </c>
      <c r="C12" s="53"/>
      <c r="D12" s="53"/>
      <c r="E12" s="54" t="s">
        <v>1</v>
      </c>
      <c r="F12" s="55" t="s">
        <v>2</v>
      </c>
      <c r="G12" s="56" t="s">
        <v>3</v>
      </c>
      <c r="H12" s="57">
        <v>1</v>
      </c>
      <c r="I12" s="57">
        <v>2</v>
      </c>
      <c r="J12" s="57">
        <v>3</v>
      </c>
      <c r="K12" s="57">
        <v>4</v>
      </c>
      <c r="L12" s="57">
        <v>5</v>
      </c>
      <c r="M12" s="57">
        <v>6</v>
      </c>
      <c r="N12" s="57">
        <v>7</v>
      </c>
      <c r="O12" s="57">
        <v>8</v>
      </c>
      <c r="P12" s="57">
        <v>9</v>
      </c>
      <c r="Q12" s="58" t="s">
        <v>9</v>
      </c>
      <c r="R12" s="53"/>
      <c r="S12" s="67" t="s">
        <v>10</v>
      </c>
      <c r="T12" s="59" t="s">
        <v>4</v>
      </c>
    </row>
    <row r="13" spans="2:20" ht="6" customHeight="1">
      <c r="B13" s="19"/>
      <c r="C13" s="19"/>
      <c r="D13" s="19"/>
      <c r="E13" s="20"/>
      <c r="F13" s="21"/>
      <c r="G13" s="22"/>
      <c r="H13" s="23"/>
      <c r="I13" s="23"/>
      <c r="J13" s="23"/>
      <c r="K13" s="23"/>
      <c r="L13" s="23"/>
      <c r="M13" s="23"/>
      <c r="N13" s="23"/>
      <c r="O13" s="23"/>
      <c r="P13" s="23"/>
      <c r="Q13" s="24"/>
      <c r="R13" s="19"/>
      <c r="S13" s="68"/>
      <c r="T13" s="25"/>
    </row>
    <row r="14" spans="1:20" ht="15">
      <c r="A14" s="1">
        <v>1</v>
      </c>
      <c r="B14" s="5" t="s">
        <v>32</v>
      </c>
      <c r="C14" s="5"/>
      <c r="D14" s="16"/>
      <c r="E14" s="35">
        <v>147</v>
      </c>
      <c r="F14" s="3">
        <v>2064</v>
      </c>
      <c r="G14" s="35"/>
      <c r="H14" s="63">
        <v>1</v>
      </c>
      <c r="I14" s="36"/>
      <c r="J14" s="63">
        <v>1</v>
      </c>
      <c r="K14" s="63">
        <v>1</v>
      </c>
      <c r="L14" s="63">
        <v>1</v>
      </c>
      <c r="M14" s="63">
        <v>1</v>
      </c>
      <c r="N14" s="63">
        <v>1</v>
      </c>
      <c r="O14" s="36"/>
      <c r="Q14" s="36">
        <f aca="true" t="shared" si="0" ref="Q14:Q46">SUM(H14:P14)</f>
        <v>6</v>
      </c>
      <c r="R14" s="16" t="s">
        <v>0</v>
      </c>
      <c r="S14" s="64">
        <f>COUNTA(H14:P14)</f>
        <v>6</v>
      </c>
      <c r="T14" s="12">
        <f aca="true" t="shared" si="1" ref="T14:T44">Q14/S14</f>
        <v>1</v>
      </c>
    </row>
    <row r="15" spans="1:20" ht="15">
      <c r="A15" s="1">
        <v>2</v>
      </c>
      <c r="B15" s="43" t="s">
        <v>24</v>
      </c>
      <c r="C15" s="43"/>
      <c r="E15" s="2">
        <v>1022</v>
      </c>
      <c r="F15" s="3">
        <v>2155</v>
      </c>
      <c r="H15" s="63">
        <v>0.5</v>
      </c>
      <c r="I15" s="63">
        <v>1</v>
      </c>
      <c r="J15" s="63">
        <v>1</v>
      </c>
      <c r="K15" s="63">
        <v>1</v>
      </c>
      <c r="L15" s="63" t="s">
        <v>20</v>
      </c>
      <c r="M15" s="63">
        <v>1</v>
      </c>
      <c r="N15" s="63">
        <v>1</v>
      </c>
      <c r="O15" s="36"/>
      <c r="Q15" s="9">
        <f t="shared" si="0"/>
        <v>5.5</v>
      </c>
      <c r="R15" s="1" t="s">
        <v>0</v>
      </c>
      <c r="S15" s="64">
        <f>COUNTA(H15:P15)-1</f>
        <v>6</v>
      </c>
      <c r="T15" s="12">
        <f t="shared" si="1"/>
        <v>0.9166666666666666</v>
      </c>
    </row>
    <row r="16" spans="1:20" ht="15">
      <c r="A16" s="1">
        <v>3</v>
      </c>
      <c r="B16" s="101" t="s">
        <v>22</v>
      </c>
      <c r="C16" s="90"/>
      <c r="E16" s="2">
        <v>223</v>
      </c>
      <c r="F16" s="3">
        <v>1705</v>
      </c>
      <c r="H16" s="79">
        <v>1</v>
      </c>
      <c r="I16" s="79">
        <v>1</v>
      </c>
      <c r="J16" s="79">
        <v>1</v>
      </c>
      <c r="K16" s="79">
        <v>1</v>
      </c>
      <c r="L16" s="79">
        <v>1</v>
      </c>
      <c r="M16" s="63">
        <v>0.5</v>
      </c>
      <c r="N16" s="36"/>
      <c r="O16" s="36"/>
      <c r="Q16" s="9">
        <f t="shared" si="0"/>
        <v>5.5</v>
      </c>
      <c r="R16" s="1" t="s">
        <v>0</v>
      </c>
      <c r="S16" s="64">
        <f>COUNTA(H16:P16)</f>
        <v>6</v>
      </c>
      <c r="T16" s="12">
        <f t="shared" si="1"/>
        <v>0.9166666666666666</v>
      </c>
    </row>
    <row r="17" spans="1:22" ht="15">
      <c r="A17" s="1">
        <v>4</v>
      </c>
      <c r="B17" s="43" t="s">
        <v>23</v>
      </c>
      <c r="C17" s="43"/>
      <c r="F17" s="3">
        <v>1582</v>
      </c>
      <c r="H17" s="79">
        <v>1</v>
      </c>
      <c r="I17" s="79">
        <v>1</v>
      </c>
      <c r="J17" s="79">
        <v>1</v>
      </c>
      <c r="K17" s="79">
        <v>1</v>
      </c>
      <c r="L17" s="79">
        <v>0.5</v>
      </c>
      <c r="M17" s="79">
        <v>1</v>
      </c>
      <c r="N17" s="36"/>
      <c r="O17" s="36"/>
      <c r="Q17" s="9">
        <f t="shared" si="0"/>
        <v>5.5</v>
      </c>
      <c r="R17" s="1" t="s">
        <v>0</v>
      </c>
      <c r="S17" s="64">
        <f>COUNTA(H17:P17)</f>
        <v>6</v>
      </c>
      <c r="T17" s="12">
        <f t="shared" si="1"/>
        <v>0.9166666666666666</v>
      </c>
      <c r="V17" s="11"/>
    </row>
    <row r="18" spans="1:20" ht="15">
      <c r="A18" s="1">
        <v>5</v>
      </c>
      <c r="B18" s="37" t="s">
        <v>31</v>
      </c>
      <c r="C18" s="37"/>
      <c r="F18" s="3">
        <v>1383</v>
      </c>
      <c r="H18" s="96">
        <v>1</v>
      </c>
      <c r="I18" s="96">
        <v>1</v>
      </c>
      <c r="J18" s="96">
        <v>1</v>
      </c>
      <c r="K18" s="96">
        <v>1</v>
      </c>
      <c r="L18" s="96">
        <v>0.5</v>
      </c>
      <c r="M18" s="36"/>
      <c r="N18" s="96">
        <v>1</v>
      </c>
      <c r="O18" s="36"/>
      <c r="Q18" s="9">
        <f t="shared" si="0"/>
        <v>5.5</v>
      </c>
      <c r="R18" s="1" t="s">
        <v>0</v>
      </c>
      <c r="S18" s="64">
        <f>COUNTA(H18:P18)</f>
        <v>6</v>
      </c>
      <c r="T18" s="12">
        <f t="shared" si="1"/>
        <v>0.9166666666666666</v>
      </c>
    </row>
    <row r="19" spans="1:20" ht="15">
      <c r="A19" s="1">
        <v>6</v>
      </c>
      <c r="B19" s="89" t="s">
        <v>25</v>
      </c>
      <c r="C19" s="89"/>
      <c r="E19" s="2">
        <v>1022</v>
      </c>
      <c r="F19" s="3">
        <v>1984</v>
      </c>
      <c r="H19" s="63">
        <v>0.5</v>
      </c>
      <c r="I19" s="63">
        <v>0.5</v>
      </c>
      <c r="J19" s="63">
        <v>1</v>
      </c>
      <c r="K19" s="63">
        <v>1</v>
      </c>
      <c r="L19" s="63">
        <v>1</v>
      </c>
      <c r="M19" s="63">
        <v>0</v>
      </c>
      <c r="N19" s="63">
        <v>1</v>
      </c>
      <c r="O19" s="36"/>
      <c r="Q19" s="9">
        <f t="shared" si="0"/>
        <v>5</v>
      </c>
      <c r="R19" s="1" t="s">
        <v>0</v>
      </c>
      <c r="S19" s="64">
        <f>COUNTA(H19:P19)</f>
        <v>7</v>
      </c>
      <c r="T19" s="12">
        <f t="shared" si="1"/>
        <v>0.7142857142857143</v>
      </c>
    </row>
    <row r="20" spans="1:20" ht="15">
      <c r="A20" s="1">
        <v>7</v>
      </c>
      <c r="B20" s="97" t="s">
        <v>27</v>
      </c>
      <c r="C20" s="97"/>
      <c r="E20" s="2">
        <v>160</v>
      </c>
      <c r="F20" s="3">
        <v>1838</v>
      </c>
      <c r="H20" s="63">
        <v>0.5</v>
      </c>
      <c r="I20" s="63">
        <v>1</v>
      </c>
      <c r="J20" s="63">
        <v>0.5</v>
      </c>
      <c r="K20" s="63">
        <v>1</v>
      </c>
      <c r="L20" s="63">
        <v>1</v>
      </c>
      <c r="M20" s="63">
        <v>0.5</v>
      </c>
      <c r="N20" s="63">
        <v>0.5</v>
      </c>
      <c r="O20" s="36"/>
      <c r="Q20" s="9">
        <f t="shared" si="0"/>
        <v>5</v>
      </c>
      <c r="R20" s="1" t="s">
        <v>0</v>
      </c>
      <c r="S20" s="64">
        <f>COUNTA(H20:P20)</f>
        <v>7</v>
      </c>
      <c r="T20" s="12">
        <f t="shared" si="1"/>
        <v>0.7142857142857143</v>
      </c>
    </row>
    <row r="21" spans="1:20" ht="15">
      <c r="A21" s="1">
        <v>8</v>
      </c>
      <c r="B21" s="5" t="s">
        <v>26</v>
      </c>
      <c r="C21" s="5"/>
      <c r="E21" s="2">
        <v>161</v>
      </c>
      <c r="F21" s="3">
        <v>1971</v>
      </c>
      <c r="H21" s="63">
        <v>0.5</v>
      </c>
      <c r="I21" s="63">
        <v>0.5</v>
      </c>
      <c r="J21" s="63">
        <v>1</v>
      </c>
      <c r="K21" s="63">
        <v>1</v>
      </c>
      <c r="L21" s="63" t="s">
        <v>20</v>
      </c>
      <c r="M21" s="63">
        <v>1</v>
      </c>
      <c r="N21" s="63">
        <v>1</v>
      </c>
      <c r="O21" s="36"/>
      <c r="Q21" s="9">
        <f t="shared" si="0"/>
        <v>5</v>
      </c>
      <c r="R21" s="1" t="s">
        <v>0</v>
      </c>
      <c r="S21" s="64">
        <f>COUNTA(H21:P21)-1</f>
        <v>6</v>
      </c>
      <c r="T21" s="12">
        <f t="shared" si="1"/>
        <v>0.8333333333333334</v>
      </c>
    </row>
    <row r="22" spans="1:20" ht="15">
      <c r="A22" s="1">
        <v>9</v>
      </c>
      <c r="B22" s="98" t="s">
        <v>34</v>
      </c>
      <c r="C22" s="5"/>
      <c r="E22" s="2">
        <v>134</v>
      </c>
      <c r="F22" s="3">
        <v>1963</v>
      </c>
      <c r="H22" s="63">
        <v>0.5</v>
      </c>
      <c r="I22" s="63">
        <v>1</v>
      </c>
      <c r="J22" s="63">
        <v>0</v>
      </c>
      <c r="K22" s="63">
        <v>0.5</v>
      </c>
      <c r="L22" s="63">
        <v>1</v>
      </c>
      <c r="M22" s="63">
        <v>0</v>
      </c>
      <c r="N22" s="63">
        <v>1</v>
      </c>
      <c r="O22" s="36"/>
      <c r="Q22" s="9">
        <f t="shared" si="0"/>
        <v>4</v>
      </c>
      <c r="R22" s="1" t="s">
        <v>0</v>
      </c>
      <c r="S22" s="64">
        <f>COUNTA(H22:P22)</f>
        <v>7</v>
      </c>
      <c r="T22" s="12">
        <f t="shared" si="1"/>
        <v>0.5714285714285714</v>
      </c>
    </row>
    <row r="23" spans="1:20" ht="15">
      <c r="A23" s="1">
        <v>10</v>
      </c>
      <c r="B23" s="16" t="s">
        <v>37</v>
      </c>
      <c r="C23" s="16"/>
      <c r="F23" s="3">
        <v>1835</v>
      </c>
      <c r="H23" s="79">
        <v>0.5</v>
      </c>
      <c r="I23" s="79">
        <v>0</v>
      </c>
      <c r="J23" s="79">
        <v>1</v>
      </c>
      <c r="K23" s="79">
        <v>1</v>
      </c>
      <c r="L23" s="79">
        <v>0.5</v>
      </c>
      <c r="M23" s="79">
        <v>0</v>
      </c>
      <c r="N23" s="79">
        <v>1</v>
      </c>
      <c r="O23" s="36"/>
      <c r="Q23" s="9">
        <f t="shared" si="0"/>
        <v>4</v>
      </c>
      <c r="R23" s="1" t="s">
        <v>0</v>
      </c>
      <c r="S23" s="64">
        <f>COUNTA(H23:P23)</f>
        <v>7</v>
      </c>
      <c r="T23" s="12">
        <f t="shared" si="1"/>
        <v>0.5714285714285714</v>
      </c>
    </row>
    <row r="24" spans="1:20" ht="15">
      <c r="A24" s="1">
        <v>11</v>
      </c>
      <c r="B24" s="6" t="s">
        <v>29</v>
      </c>
      <c r="C24" s="6"/>
      <c r="E24" s="2">
        <v>169</v>
      </c>
      <c r="F24" s="3">
        <v>1523</v>
      </c>
      <c r="H24" s="79">
        <v>1</v>
      </c>
      <c r="I24" s="96">
        <v>0</v>
      </c>
      <c r="J24" s="96">
        <v>1</v>
      </c>
      <c r="K24" s="96">
        <v>0.5</v>
      </c>
      <c r="L24" s="96">
        <v>0</v>
      </c>
      <c r="M24" s="96">
        <v>0.5</v>
      </c>
      <c r="N24" s="96">
        <v>1</v>
      </c>
      <c r="O24" s="36"/>
      <c r="Q24" s="9">
        <f t="shared" si="0"/>
        <v>4</v>
      </c>
      <c r="R24" s="1" t="s">
        <v>0</v>
      </c>
      <c r="S24" s="64">
        <f>COUNTA(H24:P24)</f>
        <v>7</v>
      </c>
      <c r="T24" s="12">
        <f t="shared" si="1"/>
        <v>0.5714285714285714</v>
      </c>
    </row>
    <row r="25" spans="1:20" ht="15">
      <c r="A25" s="1">
        <v>12</v>
      </c>
      <c r="B25" s="5" t="s">
        <v>38</v>
      </c>
      <c r="C25" s="5"/>
      <c r="E25" s="2">
        <v>128</v>
      </c>
      <c r="F25" s="3">
        <v>2267</v>
      </c>
      <c r="H25" s="63">
        <v>0.5</v>
      </c>
      <c r="I25" s="63">
        <v>0.5</v>
      </c>
      <c r="J25" s="63">
        <v>0</v>
      </c>
      <c r="K25" s="63">
        <v>1</v>
      </c>
      <c r="L25" s="63" t="s">
        <v>20</v>
      </c>
      <c r="M25" s="63">
        <v>1</v>
      </c>
      <c r="N25" s="63">
        <v>1</v>
      </c>
      <c r="O25" s="36"/>
      <c r="Q25" s="9">
        <f t="shared" si="0"/>
        <v>4</v>
      </c>
      <c r="R25" s="1" t="s">
        <v>0</v>
      </c>
      <c r="S25" s="64">
        <f>COUNTA(H25:P25)-1</f>
        <v>6</v>
      </c>
      <c r="T25" s="12">
        <f t="shared" si="1"/>
        <v>0.6666666666666666</v>
      </c>
    </row>
    <row r="26" spans="1:20" ht="15">
      <c r="A26" s="1">
        <v>13</v>
      </c>
      <c r="B26" s="43" t="s">
        <v>28</v>
      </c>
      <c r="C26" s="43"/>
      <c r="E26" s="2">
        <v>168</v>
      </c>
      <c r="F26" s="3">
        <v>1654</v>
      </c>
      <c r="H26" s="79">
        <v>1</v>
      </c>
      <c r="I26" s="79">
        <v>0</v>
      </c>
      <c r="J26" s="79">
        <v>1</v>
      </c>
      <c r="K26" s="79">
        <v>1</v>
      </c>
      <c r="L26" s="79">
        <v>0.5</v>
      </c>
      <c r="M26" s="36"/>
      <c r="N26" s="36"/>
      <c r="O26" s="36"/>
      <c r="Q26" s="9">
        <f t="shared" si="0"/>
        <v>3.5</v>
      </c>
      <c r="R26" s="1" t="s">
        <v>0</v>
      </c>
      <c r="S26" s="64">
        <f>COUNTA(H26:P26)</f>
        <v>5</v>
      </c>
      <c r="T26" s="12">
        <f t="shared" si="1"/>
        <v>0.7</v>
      </c>
    </row>
    <row r="27" spans="1:20" ht="15">
      <c r="A27" s="1">
        <v>14</v>
      </c>
      <c r="B27" s="43" t="s">
        <v>35</v>
      </c>
      <c r="C27" s="43"/>
      <c r="E27" s="2">
        <v>222</v>
      </c>
      <c r="F27" s="3">
        <v>1713</v>
      </c>
      <c r="H27" s="79">
        <v>0.5</v>
      </c>
      <c r="I27" s="63">
        <v>0</v>
      </c>
      <c r="J27" s="79">
        <v>1</v>
      </c>
      <c r="K27" s="79" t="s">
        <v>20</v>
      </c>
      <c r="L27" s="79">
        <v>1</v>
      </c>
      <c r="M27" s="79">
        <v>0</v>
      </c>
      <c r="N27" s="79">
        <v>0.5</v>
      </c>
      <c r="O27" s="36"/>
      <c r="Q27" s="9">
        <f t="shared" si="0"/>
        <v>3</v>
      </c>
      <c r="R27" s="1" t="s">
        <v>0</v>
      </c>
      <c r="S27" s="64">
        <f>COUNTA(H27:P27)-1</f>
        <v>6</v>
      </c>
      <c r="T27" s="12">
        <f t="shared" si="1"/>
        <v>0.5</v>
      </c>
    </row>
    <row r="28" spans="1:20" ht="15">
      <c r="A28" s="1">
        <v>15</v>
      </c>
      <c r="B28" s="5" t="s">
        <v>39</v>
      </c>
      <c r="C28" s="5"/>
      <c r="E28" s="2">
        <v>156</v>
      </c>
      <c r="F28" s="3">
        <v>1891</v>
      </c>
      <c r="H28" s="63">
        <v>0</v>
      </c>
      <c r="I28" s="63">
        <v>1</v>
      </c>
      <c r="J28" s="63">
        <v>0</v>
      </c>
      <c r="K28" s="63">
        <v>1</v>
      </c>
      <c r="L28" s="63">
        <v>0.5</v>
      </c>
      <c r="M28" s="36"/>
      <c r="N28" s="63">
        <v>0.5</v>
      </c>
      <c r="O28" s="36"/>
      <c r="Q28" s="9">
        <f t="shared" si="0"/>
        <v>3</v>
      </c>
      <c r="R28" s="1" t="s">
        <v>0</v>
      </c>
      <c r="S28" s="64">
        <f>COUNTA(H28:P28)</f>
        <v>6</v>
      </c>
      <c r="T28" s="12">
        <f t="shared" si="1"/>
        <v>0.5</v>
      </c>
    </row>
    <row r="29" spans="1:20" ht="15">
      <c r="A29" s="1">
        <v>16</v>
      </c>
      <c r="B29" s="43" t="s">
        <v>36</v>
      </c>
      <c r="C29" s="43"/>
      <c r="E29" s="2">
        <v>1002</v>
      </c>
      <c r="F29" s="3">
        <v>1602</v>
      </c>
      <c r="H29" s="79">
        <v>0.5</v>
      </c>
      <c r="I29" s="79">
        <v>0</v>
      </c>
      <c r="J29" s="79">
        <v>1</v>
      </c>
      <c r="K29" s="79">
        <v>1</v>
      </c>
      <c r="L29" s="79">
        <v>0.5</v>
      </c>
      <c r="M29" s="79">
        <v>0</v>
      </c>
      <c r="N29" s="36"/>
      <c r="O29" s="36"/>
      <c r="Q29" s="9">
        <f t="shared" si="0"/>
        <v>3</v>
      </c>
      <c r="R29" s="1" t="s">
        <v>0</v>
      </c>
      <c r="S29" s="64">
        <f>COUNTA(H29:P29)</f>
        <v>6</v>
      </c>
      <c r="T29" s="12">
        <f t="shared" si="1"/>
        <v>0.5</v>
      </c>
    </row>
    <row r="30" spans="1:20" ht="15">
      <c r="A30" s="1">
        <v>17</v>
      </c>
      <c r="B30" s="6" t="s">
        <v>47</v>
      </c>
      <c r="C30" s="6"/>
      <c r="D30" s="16"/>
      <c r="E30" s="35">
        <v>1021</v>
      </c>
      <c r="F30" s="3">
        <v>1353</v>
      </c>
      <c r="G30" s="35"/>
      <c r="H30" s="96">
        <v>0</v>
      </c>
      <c r="I30" s="36"/>
      <c r="J30" s="96">
        <v>0</v>
      </c>
      <c r="K30" s="96">
        <v>1</v>
      </c>
      <c r="L30" s="96">
        <v>1</v>
      </c>
      <c r="M30" s="96">
        <v>0</v>
      </c>
      <c r="N30" s="96">
        <v>1</v>
      </c>
      <c r="O30" s="36"/>
      <c r="Q30" s="36">
        <f t="shared" si="0"/>
        <v>3</v>
      </c>
      <c r="R30" s="16" t="s">
        <v>0</v>
      </c>
      <c r="S30" s="64">
        <f>COUNTA(H30:P30)</f>
        <v>6</v>
      </c>
      <c r="T30" s="12">
        <f t="shared" si="1"/>
        <v>0.5</v>
      </c>
    </row>
    <row r="31" spans="1:20" s="16" customFormat="1" ht="15">
      <c r="A31" s="1">
        <v>18</v>
      </c>
      <c r="B31" s="91" t="s">
        <v>44</v>
      </c>
      <c r="C31" s="6"/>
      <c r="D31" s="1"/>
      <c r="E31" s="2">
        <v>59</v>
      </c>
      <c r="F31" s="3">
        <v>1341</v>
      </c>
      <c r="G31" s="2"/>
      <c r="H31" s="96">
        <v>0</v>
      </c>
      <c r="I31" s="96">
        <v>0.5</v>
      </c>
      <c r="J31" s="96" t="s">
        <v>20</v>
      </c>
      <c r="K31" s="96">
        <v>1</v>
      </c>
      <c r="L31" s="96">
        <v>0.5</v>
      </c>
      <c r="M31" s="36"/>
      <c r="N31" s="96">
        <v>1</v>
      </c>
      <c r="O31" s="36"/>
      <c r="P31" s="9"/>
      <c r="Q31" s="9">
        <f t="shared" si="0"/>
        <v>3</v>
      </c>
      <c r="R31" s="1" t="s">
        <v>0</v>
      </c>
      <c r="S31" s="64">
        <f>COUNTA(H31:P31)-1</f>
        <v>5</v>
      </c>
      <c r="T31" s="12">
        <f t="shared" si="1"/>
        <v>0.6</v>
      </c>
    </row>
    <row r="32" spans="1:20" ht="15">
      <c r="A32" s="1">
        <v>19</v>
      </c>
      <c r="B32" s="6" t="s">
        <v>30</v>
      </c>
      <c r="C32" s="6"/>
      <c r="E32" s="2">
        <v>213</v>
      </c>
      <c r="F32" s="3">
        <v>1582</v>
      </c>
      <c r="H32" s="96">
        <v>1</v>
      </c>
      <c r="I32" s="96">
        <v>1</v>
      </c>
      <c r="J32" s="96">
        <v>0</v>
      </c>
      <c r="K32" s="36"/>
      <c r="L32" s="36"/>
      <c r="M32" s="96">
        <v>0</v>
      </c>
      <c r="N32" s="96">
        <v>1</v>
      </c>
      <c r="O32" s="36"/>
      <c r="Q32" s="9">
        <f t="shared" si="0"/>
        <v>3</v>
      </c>
      <c r="R32" s="1" t="s">
        <v>0</v>
      </c>
      <c r="S32" s="64">
        <f>COUNTA(H32:P32)</f>
        <v>5</v>
      </c>
      <c r="T32" s="12">
        <f t="shared" si="1"/>
        <v>0.6</v>
      </c>
    </row>
    <row r="33" spans="1:20" ht="15">
      <c r="A33" s="1">
        <v>20</v>
      </c>
      <c r="B33" s="43" t="s">
        <v>40</v>
      </c>
      <c r="C33" s="43"/>
      <c r="E33" s="2">
        <v>1017</v>
      </c>
      <c r="F33" s="3">
        <v>1688</v>
      </c>
      <c r="H33" s="79">
        <v>0.5</v>
      </c>
      <c r="I33" s="79">
        <v>0</v>
      </c>
      <c r="J33" s="79">
        <v>0.5</v>
      </c>
      <c r="K33" s="36"/>
      <c r="L33" s="79">
        <v>0</v>
      </c>
      <c r="M33" s="79">
        <v>0</v>
      </c>
      <c r="N33" s="79">
        <v>1</v>
      </c>
      <c r="O33" s="36"/>
      <c r="Q33" s="9">
        <f t="shared" si="0"/>
        <v>2</v>
      </c>
      <c r="R33" s="1" t="s">
        <v>0</v>
      </c>
      <c r="S33" s="64">
        <f>COUNTA(H33:P33)</f>
        <v>6</v>
      </c>
      <c r="T33" s="12">
        <f t="shared" si="1"/>
        <v>0.3333333333333333</v>
      </c>
    </row>
    <row r="34" spans="1:20" s="16" customFormat="1" ht="15">
      <c r="A34" s="1">
        <v>21</v>
      </c>
      <c r="B34" s="90" t="s">
        <v>45</v>
      </c>
      <c r="C34" s="43"/>
      <c r="D34" s="1"/>
      <c r="E34" s="2">
        <v>1008</v>
      </c>
      <c r="F34" s="3">
        <v>1521</v>
      </c>
      <c r="G34" s="2"/>
      <c r="H34" s="36"/>
      <c r="I34" s="79">
        <v>0</v>
      </c>
      <c r="J34" s="79">
        <v>0.5</v>
      </c>
      <c r="K34" s="79">
        <v>0.5</v>
      </c>
      <c r="L34" s="79">
        <v>0</v>
      </c>
      <c r="M34" s="79">
        <v>0.5</v>
      </c>
      <c r="N34" s="79">
        <v>0.5</v>
      </c>
      <c r="O34" s="36"/>
      <c r="P34" s="9"/>
      <c r="Q34" s="9">
        <f t="shared" si="0"/>
        <v>2</v>
      </c>
      <c r="R34" s="1" t="s">
        <v>0</v>
      </c>
      <c r="S34" s="64">
        <f>COUNTA(H34:P34)</f>
        <v>6</v>
      </c>
      <c r="T34" s="12">
        <f t="shared" si="1"/>
        <v>0.3333333333333333</v>
      </c>
    </row>
    <row r="35" spans="1:20" ht="15">
      <c r="A35" s="1">
        <v>22</v>
      </c>
      <c r="B35" s="6" t="s">
        <v>33</v>
      </c>
      <c r="C35" s="6"/>
      <c r="D35" s="16"/>
      <c r="E35" s="35"/>
      <c r="F35" s="3">
        <v>1354</v>
      </c>
      <c r="G35" s="35"/>
      <c r="H35" s="96">
        <v>1</v>
      </c>
      <c r="I35" s="36"/>
      <c r="J35" s="96" t="s">
        <v>21</v>
      </c>
      <c r="K35" s="36"/>
      <c r="L35" s="96">
        <v>1</v>
      </c>
      <c r="M35" s="36"/>
      <c r="N35" s="79">
        <v>0</v>
      </c>
      <c r="O35" s="36"/>
      <c r="Q35" s="36">
        <f t="shared" si="0"/>
        <v>2</v>
      </c>
      <c r="R35" s="16" t="s">
        <v>0</v>
      </c>
      <c r="S35" s="64">
        <f>COUNTA(H35:P35)-1</f>
        <v>3</v>
      </c>
      <c r="T35" s="12">
        <f t="shared" si="1"/>
        <v>0.6666666666666666</v>
      </c>
    </row>
    <row r="36" spans="1:20" ht="15">
      <c r="A36" s="1">
        <v>23</v>
      </c>
      <c r="B36" s="16" t="s">
        <v>42</v>
      </c>
      <c r="C36" s="16"/>
      <c r="D36" s="16"/>
      <c r="E36" s="35"/>
      <c r="F36" s="3">
        <v>1292</v>
      </c>
      <c r="G36" s="35"/>
      <c r="H36" s="96">
        <v>1</v>
      </c>
      <c r="I36" s="36"/>
      <c r="J36" s="36"/>
      <c r="K36" s="36"/>
      <c r="L36" s="96">
        <v>0</v>
      </c>
      <c r="M36" s="96">
        <v>0.5</v>
      </c>
      <c r="N36" s="36"/>
      <c r="O36" s="36"/>
      <c r="Q36" s="36">
        <f t="shared" si="0"/>
        <v>1.5</v>
      </c>
      <c r="R36" s="16" t="s">
        <v>0</v>
      </c>
      <c r="S36" s="64">
        <f aca="true" t="shared" si="2" ref="S36:S46">COUNTA(H36:P36)</f>
        <v>3</v>
      </c>
      <c r="T36" s="12">
        <f t="shared" si="1"/>
        <v>0.5</v>
      </c>
    </row>
    <row r="37" spans="1:20" ht="15">
      <c r="A37" s="1">
        <v>24</v>
      </c>
      <c r="B37" s="16" t="s">
        <v>48</v>
      </c>
      <c r="C37" s="16"/>
      <c r="E37" s="2">
        <v>96</v>
      </c>
      <c r="F37" s="3">
        <v>1611</v>
      </c>
      <c r="H37" s="36"/>
      <c r="I37" s="36"/>
      <c r="J37" s="36"/>
      <c r="K37" s="79">
        <v>0.5</v>
      </c>
      <c r="L37" s="36"/>
      <c r="M37" s="96">
        <v>0</v>
      </c>
      <c r="N37" s="96">
        <v>1</v>
      </c>
      <c r="O37" s="36"/>
      <c r="Q37" s="9">
        <f t="shared" si="0"/>
        <v>1.5</v>
      </c>
      <c r="R37" s="1" t="s">
        <v>0</v>
      </c>
      <c r="S37" s="64">
        <f t="shared" si="2"/>
        <v>3</v>
      </c>
      <c r="T37" s="12">
        <f t="shared" si="1"/>
        <v>0.5</v>
      </c>
    </row>
    <row r="38" spans="1:20" ht="15">
      <c r="A38" s="1">
        <v>25</v>
      </c>
      <c r="B38" s="16" t="s">
        <v>41</v>
      </c>
      <c r="C38" s="16"/>
      <c r="E38" s="2">
        <v>1019</v>
      </c>
      <c r="F38" s="3">
        <v>1841</v>
      </c>
      <c r="I38" s="79">
        <v>1</v>
      </c>
      <c r="J38" s="36"/>
      <c r="K38" s="36"/>
      <c r="L38" s="36"/>
      <c r="M38" s="79">
        <v>0.5</v>
      </c>
      <c r="N38" s="36"/>
      <c r="O38" s="36"/>
      <c r="Q38" s="9">
        <f t="shared" si="0"/>
        <v>1.5</v>
      </c>
      <c r="R38" s="1" t="s">
        <v>0</v>
      </c>
      <c r="S38" s="64">
        <f t="shared" si="2"/>
        <v>2</v>
      </c>
      <c r="T38" s="12">
        <f t="shared" si="1"/>
        <v>0.75</v>
      </c>
    </row>
    <row r="39" spans="1:20" ht="15">
      <c r="A39" s="1">
        <v>26</v>
      </c>
      <c r="B39" s="16" t="s">
        <v>43</v>
      </c>
      <c r="C39" s="16"/>
      <c r="E39" s="2">
        <v>151</v>
      </c>
      <c r="F39" s="3">
        <v>1244</v>
      </c>
      <c r="I39" s="96">
        <v>1</v>
      </c>
      <c r="J39" s="36"/>
      <c r="K39" s="36"/>
      <c r="L39" s="36"/>
      <c r="M39" s="36"/>
      <c r="N39" s="36"/>
      <c r="O39" s="36"/>
      <c r="Q39" s="9">
        <f t="shared" si="0"/>
        <v>1</v>
      </c>
      <c r="R39" s="1" t="s">
        <v>0</v>
      </c>
      <c r="S39" s="64">
        <f t="shared" si="2"/>
        <v>1</v>
      </c>
      <c r="T39" s="12">
        <f t="shared" si="1"/>
        <v>1</v>
      </c>
    </row>
    <row r="40" spans="1:20" s="16" customFormat="1" ht="15">
      <c r="A40" s="1">
        <v>27</v>
      </c>
      <c r="B40" s="16" t="s">
        <v>46</v>
      </c>
      <c r="D40" s="1"/>
      <c r="E40" s="2">
        <v>80</v>
      </c>
      <c r="F40" s="3">
        <v>1519</v>
      </c>
      <c r="G40" s="2"/>
      <c r="H40" s="96">
        <v>0.5</v>
      </c>
      <c r="I40" s="36"/>
      <c r="J40" s="36"/>
      <c r="K40" s="36"/>
      <c r="L40" s="36"/>
      <c r="M40" s="36"/>
      <c r="N40" s="36"/>
      <c r="O40" s="36"/>
      <c r="P40" s="9"/>
      <c r="Q40" s="9">
        <f t="shared" si="0"/>
        <v>0.5</v>
      </c>
      <c r="R40" s="1" t="s">
        <v>0</v>
      </c>
      <c r="S40" s="64">
        <f t="shared" si="2"/>
        <v>1</v>
      </c>
      <c r="T40" s="12">
        <f t="shared" si="1"/>
        <v>0.5</v>
      </c>
    </row>
    <row r="41" spans="1:20" s="16" customFormat="1" ht="15">
      <c r="A41" s="1">
        <v>28</v>
      </c>
      <c r="B41" s="16" t="s">
        <v>49</v>
      </c>
      <c r="E41" s="35">
        <v>1005</v>
      </c>
      <c r="F41" s="3">
        <v>1091</v>
      </c>
      <c r="G41" s="35"/>
      <c r="H41" s="9"/>
      <c r="I41" s="36"/>
      <c r="J41" s="36"/>
      <c r="K41" s="96">
        <v>0</v>
      </c>
      <c r="L41" s="36"/>
      <c r="M41" s="79">
        <v>0</v>
      </c>
      <c r="N41" s="36"/>
      <c r="O41" s="36"/>
      <c r="P41" s="9"/>
      <c r="Q41" s="36">
        <f t="shared" si="0"/>
        <v>0</v>
      </c>
      <c r="R41" s="16" t="s">
        <v>0</v>
      </c>
      <c r="S41" s="64">
        <f t="shared" si="2"/>
        <v>2</v>
      </c>
      <c r="T41" s="12">
        <f t="shared" si="1"/>
        <v>0</v>
      </c>
    </row>
    <row r="42" spans="2:20" ht="15">
      <c r="B42" s="16" t="s">
        <v>53</v>
      </c>
      <c r="C42" s="16"/>
      <c r="D42" s="16"/>
      <c r="E42" s="35"/>
      <c r="F42" s="3">
        <v>1139</v>
      </c>
      <c r="G42" s="35"/>
      <c r="I42" s="36"/>
      <c r="J42" s="36"/>
      <c r="K42" s="36"/>
      <c r="L42" s="36"/>
      <c r="M42" s="96">
        <v>0</v>
      </c>
      <c r="N42" s="79">
        <v>0</v>
      </c>
      <c r="O42" s="36"/>
      <c r="Q42" s="36">
        <f t="shared" si="0"/>
        <v>0</v>
      </c>
      <c r="R42" s="16" t="s">
        <v>0</v>
      </c>
      <c r="S42" s="64">
        <f t="shared" si="2"/>
        <v>2</v>
      </c>
      <c r="T42" s="12">
        <f t="shared" si="1"/>
        <v>0</v>
      </c>
    </row>
    <row r="43" spans="1:20" s="16" customFormat="1" ht="15">
      <c r="A43" s="1">
        <v>30</v>
      </c>
      <c r="B43" s="16" t="s">
        <v>52</v>
      </c>
      <c r="E43" s="35">
        <v>1005</v>
      </c>
      <c r="F43" s="3">
        <v>1098</v>
      </c>
      <c r="G43" s="35"/>
      <c r="H43" s="9"/>
      <c r="I43" s="36"/>
      <c r="J43" s="36"/>
      <c r="K43" s="36"/>
      <c r="L43" s="36"/>
      <c r="M43" s="36"/>
      <c r="N43" s="79">
        <v>0</v>
      </c>
      <c r="O43" s="36"/>
      <c r="P43" s="9"/>
      <c r="Q43" s="36">
        <f t="shared" si="0"/>
        <v>0</v>
      </c>
      <c r="R43" s="16" t="s">
        <v>0</v>
      </c>
      <c r="S43" s="64">
        <f t="shared" si="2"/>
        <v>1</v>
      </c>
      <c r="T43" s="12">
        <f t="shared" si="1"/>
        <v>0</v>
      </c>
    </row>
    <row r="44" spans="1:20" ht="15">
      <c r="A44" s="1">
        <v>31</v>
      </c>
      <c r="B44" s="16" t="s">
        <v>54</v>
      </c>
      <c r="C44" s="16"/>
      <c r="F44" s="3">
        <v>805</v>
      </c>
      <c r="H44" s="36"/>
      <c r="I44" s="36"/>
      <c r="J44" s="36"/>
      <c r="K44" s="96">
        <v>0</v>
      </c>
      <c r="L44" s="36"/>
      <c r="M44" s="36"/>
      <c r="N44" s="36"/>
      <c r="O44" s="36"/>
      <c r="Q44" s="9">
        <f t="shared" si="0"/>
        <v>0</v>
      </c>
      <c r="R44" s="1" t="s">
        <v>0</v>
      </c>
      <c r="S44" s="64">
        <f t="shared" si="2"/>
        <v>1</v>
      </c>
      <c r="T44" s="12">
        <f t="shared" si="1"/>
        <v>0</v>
      </c>
    </row>
    <row r="45" spans="2:20" ht="15">
      <c r="B45" s="98" t="s">
        <v>50</v>
      </c>
      <c r="C45" s="98"/>
      <c r="E45" s="2">
        <v>160</v>
      </c>
      <c r="F45" s="3">
        <v>1806</v>
      </c>
      <c r="I45" s="36"/>
      <c r="J45" s="36"/>
      <c r="K45" s="36"/>
      <c r="L45" s="36"/>
      <c r="M45" s="36"/>
      <c r="N45" s="36"/>
      <c r="O45" s="36"/>
      <c r="Q45" s="9">
        <f t="shared" si="0"/>
        <v>0</v>
      </c>
      <c r="R45" s="1" t="s">
        <v>0</v>
      </c>
      <c r="S45" s="64">
        <f t="shared" si="2"/>
        <v>0</v>
      </c>
      <c r="T45" s="12">
        <v>0</v>
      </c>
    </row>
    <row r="46" spans="1:20" s="16" customFormat="1" ht="15">
      <c r="A46" s="1"/>
      <c r="B46" s="5" t="s">
        <v>51</v>
      </c>
      <c r="C46" s="5"/>
      <c r="D46" s="1"/>
      <c r="E46" s="2">
        <v>152</v>
      </c>
      <c r="F46" s="3">
        <v>1930</v>
      </c>
      <c r="G46" s="2"/>
      <c r="H46" s="36"/>
      <c r="I46" s="36"/>
      <c r="J46" s="36"/>
      <c r="K46" s="36"/>
      <c r="L46" s="36"/>
      <c r="M46" s="36"/>
      <c r="N46" s="36"/>
      <c r="O46" s="36"/>
      <c r="P46" s="9"/>
      <c r="Q46" s="9">
        <f t="shared" si="0"/>
        <v>0</v>
      </c>
      <c r="R46" s="1" t="s">
        <v>0</v>
      </c>
      <c r="S46" s="64">
        <f t="shared" si="2"/>
        <v>0</v>
      </c>
      <c r="T46" s="12">
        <v>0</v>
      </c>
    </row>
    <row r="47" spans="1:20" s="16" customFormat="1" ht="15">
      <c r="A47" s="1"/>
      <c r="C47" s="81" t="s">
        <v>16</v>
      </c>
      <c r="E47" s="35"/>
      <c r="F47" s="3"/>
      <c r="G47" s="35"/>
      <c r="H47" s="9"/>
      <c r="I47" s="36"/>
      <c r="J47" s="96">
        <v>1</v>
      </c>
      <c r="K47" s="79">
        <v>1</v>
      </c>
      <c r="L47" s="63">
        <v>3</v>
      </c>
      <c r="M47" s="36"/>
      <c r="N47" s="36"/>
      <c r="O47" s="36"/>
      <c r="P47" s="9"/>
      <c r="Q47" s="36"/>
      <c r="S47" s="64"/>
      <c r="T47" s="12"/>
    </row>
    <row r="48" spans="17:20" ht="3.75" customHeight="1">
      <c r="Q48" s="10"/>
      <c r="R48" s="4"/>
      <c r="S48" s="69"/>
      <c r="T48" s="8"/>
    </row>
    <row r="49" spans="8:20" ht="16.5" thickBot="1">
      <c r="H49" s="1"/>
      <c r="I49" s="1"/>
      <c r="J49" s="1"/>
      <c r="K49" s="1"/>
      <c r="L49" s="80"/>
      <c r="M49" s="80"/>
      <c r="N49" s="80"/>
      <c r="O49" s="80"/>
      <c r="P49" s="80"/>
      <c r="Q49" s="40">
        <f>SUM(Q13:Q48)</f>
        <v>92.5</v>
      </c>
      <c r="R49" s="41" t="s">
        <v>0</v>
      </c>
      <c r="S49" s="70">
        <f>SUM(S13:S48)</f>
        <v>147</v>
      </c>
      <c r="T49" s="42">
        <f>Q49/S49</f>
        <v>0.6292517006802721</v>
      </c>
    </row>
    <row r="50" spans="9:19" ht="16.5" thickTop="1">
      <c r="I50" s="80"/>
      <c r="Q50" s="13"/>
      <c r="R50" s="14"/>
      <c r="S50" s="71"/>
    </row>
    <row r="51" spans="3:17" ht="15">
      <c r="C51" s="49" t="s">
        <v>5</v>
      </c>
      <c r="D51" s="27"/>
      <c r="E51" s="28"/>
      <c r="F51" s="29" t="s">
        <v>19</v>
      </c>
      <c r="G51" s="30"/>
      <c r="H51" s="38">
        <v>4</v>
      </c>
      <c r="I51" s="85">
        <v>5.5</v>
      </c>
      <c r="J51" s="38">
        <v>4.5</v>
      </c>
      <c r="K51" s="38">
        <v>7.5</v>
      </c>
      <c r="L51" s="38">
        <v>7.5</v>
      </c>
      <c r="M51" s="85">
        <v>5</v>
      </c>
      <c r="N51" s="82">
        <v>7</v>
      </c>
      <c r="O51" s="38"/>
      <c r="P51" s="38"/>
      <c r="Q51" s="60">
        <f>SUM(H51:P51)</f>
        <v>41</v>
      </c>
    </row>
    <row r="52" spans="3:17" ht="15">
      <c r="C52" s="50" t="s">
        <v>6</v>
      </c>
      <c r="D52" s="44"/>
      <c r="E52" s="45"/>
      <c r="F52" s="46" t="s">
        <v>18</v>
      </c>
      <c r="G52" s="47"/>
      <c r="H52" s="48">
        <v>6</v>
      </c>
      <c r="I52" s="86">
        <v>3</v>
      </c>
      <c r="J52" s="48">
        <v>7</v>
      </c>
      <c r="K52" s="48">
        <v>7</v>
      </c>
      <c r="L52" s="48">
        <v>4</v>
      </c>
      <c r="M52" s="86">
        <v>2</v>
      </c>
      <c r="N52" s="48">
        <v>3</v>
      </c>
      <c r="O52" s="83"/>
      <c r="P52" s="83"/>
      <c r="Q52" s="61">
        <f>SUM(H52:P52)</f>
        <v>32</v>
      </c>
    </row>
    <row r="53" spans="3:17" ht="15">
      <c r="C53" s="51" t="s">
        <v>7</v>
      </c>
      <c r="D53" s="31"/>
      <c r="E53" s="32"/>
      <c r="F53" s="33" t="s">
        <v>11</v>
      </c>
      <c r="G53" s="34"/>
      <c r="H53" s="39">
        <v>4.5</v>
      </c>
      <c r="I53" s="39">
        <v>3.5</v>
      </c>
      <c r="J53" s="39">
        <v>3</v>
      </c>
      <c r="K53" s="39">
        <v>3.5</v>
      </c>
      <c r="L53" s="39">
        <v>3</v>
      </c>
      <c r="M53" s="87">
        <v>1</v>
      </c>
      <c r="N53" s="39">
        <v>6</v>
      </c>
      <c r="O53" s="83"/>
      <c r="P53" s="83"/>
      <c r="Q53" s="62">
        <f>SUM(H53:P53)</f>
        <v>24.5</v>
      </c>
    </row>
    <row r="54" spans="3:17" ht="15" hidden="1">
      <c r="C54" s="72" t="s">
        <v>17</v>
      </c>
      <c r="D54" s="73"/>
      <c r="E54" s="74"/>
      <c r="F54" s="75" t="s">
        <v>11</v>
      </c>
      <c r="G54" s="76"/>
      <c r="H54" s="77"/>
      <c r="I54" s="84"/>
      <c r="J54" s="77"/>
      <c r="K54" s="77"/>
      <c r="L54" s="77"/>
      <c r="M54" s="77"/>
      <c r="N54" s="77"/>
      <c r="O54" s="83"/>
      <c r="P54" s="83"/>
      <c r="Q54" s="78">
        <f>SUM(H54:P54)</f>
        <v>0</v>
      </c>
    </row>
    <row r="55" spans="3:17" ht="15">
      <c r="C55" s="15" t="s">
        <v>12</v>
      </c>
      <c r="H55" s="80"/>
      <c r="I55" s="88"/>
      <c r="J55" s="80"/>
      <c r="K55" s="80"/>
      <c r="L55" s="80"/>
      <c r="M55" s="88"/>
      <c r="N55" s="80"/>
      <c r="O55" s="80"/>
      <c r="P55" s="80"/>
      <c r="Q55" s="80"/>
    </row>
    <row r="57" spans="5:20" s="92" customFormat="1" ht="12.75">
      <c r="E57" s="93"/>
      <c r="G57" s="93"/>
      <c r="H57" s="80">
        <f aca="true" t="shared" si="3" ref="H57:N57">SUM(H51:H54)</f>
        <v>14.5</v>
      </c>
      <c r="I57" s="80">
        <f t="shared" si="3"/>
        <v>12</v>
      </c>
      <c r="J57" s="80">
        <f t="shared" si="3"/>
        <v>14.5</v>
      </c>
      <c r="K57" s="80">
        <f t="shared" si="3"/>
        <v>18</v>
      </c>
      <c r="L57" s="80">
        <f t="shared" si="3"/>
        <v>14.5</v>
      </c>
      <c r="M57" s="80">
        <f t="shared" si="3"/>
        <v>8</v>
      </c>
      <c r="N57" s="80">
        <f t="shared" si="3"/>
        <v>16</v>
      </c>
      <c r="O57" s="80">
        <f>SUM(O51:O54)</f>
        <v>0</v>
      </c>
      <c r="P57" s="80">
        <f>SUM(P51:P54)</f>
        <v>0</v>
      </c>
      <c r="Q57" s="100">
        <f>SUM(H57:P57)</f>
        <v>97.5</v>
      </c>
      <c r="S57" s="94"/>
      <c r="T57" s="95"/>
    </row>
    <row r="58" spans="5:20" s="92" customFormat="1" ht="12.75">
      <c r="E58" s="93"/>
      <c r="G58" s="93"/>
      <c r="H58" s="80">
        <f aca="true" t="shared" si="4" ref="H58:N58">SUM(H14:H47)</f>
        <v>14.5</v>
      </c>
      <c r="I58" s="80">
        <f t="shared" si="4"/>
        <v>12</v>
      </c>
      <c r="J58" s="80">
        <f t="shared" si="4"/>
        <v>14.5</v>
      </c>
      <c r="K58" s="80">
        <f t="shared" si="4"/>
        <v>18</v>
      </c>
      <c r="L58" s="80">
        <f t="shared" si="4"/>
        <v>14.5</v>
      </c>
      <c r="M58" s="80">
        <f t="shared" si="4"/>
        <v>8</v>
      </c>
      <c r="N58" s="80">
        <f t="shared" si="4"/>
        <v>16</v>
      </c>
      <c r="O58" s="80">
        <f>SUM(O23:O47)</f>
        <v>0</v>
      </c>
      <c r="P58" s="80">
        <f>SUM(P23:P47)</f>
        <v>0</v>
      </c>
      <c r="Q58" s="100">
        <f>SUM(H58:P58)</f>
        <v>97.5</v>
      </c>
      <c r="S58" s="94"/>
      <c r="T58" s="95"/>
    </row>
    <row r="60" spans="8:17" ht="15">
      <c r="H60" s="80">
        <f aca="true" t="shared" si="5" ref="H60:N60">COUNT(H13:H47)</f>
        <v>23</v>
      </c>
      <c r="I60" s="80">
        <f t="shared" si="5"/>
        <v>21</v>
      </c>
      <c r="J60" s="80">
        <f t="shared" si="5"/>
        <v>21</v>
      </c>
      <c r="K60" s="80">
        <f t="shared" si="5"/>
        <v>22</v>
      </c>
      <c r="L60" s="80">
        <f t="shared" si="5"/>
        <v>20</v>
      </c>
      <c r="M60" s="80">
        <f t="shared" si="5"/>
        <v>22</v>
      </c>
      <c r="N60" s="80">
        <f t="shared" si="5"/>
        <v>21</v>
      </c>
      <c r="O60" s="80">
        <f>COUNT(O23:O47)</f>
        <v>0</v>
      </c>
      <c r="P60" s="80">
        <f>COUNT(P23:P47)</f>
        <v>0</v>
      </c>
      <c r="Q60" s="99">
        <f>SUM(H60:P60)</f>
        <v>150</v>
      </c>
    </row>
  </sheetData>
  <autoFilter ref="C12:T47"/>
  <mergeCells count="2">
    <mergeCell ref="H11:P11"/>
    <mergeCell ref="C3:R3"/>
  </mergeCells>
  <printOptions/>
  <pageMargins left="0.5905511811023623" right="0" top="0" bottom="0" header="0.5118110236220472" footer="0.5118110236220472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MMM</dc:title>
  <dc:subject/>
  <dc:creator>Sandhorst</dc:creator>
  <cp:keywords/>
  <dc:description/>
  <cp:lastModifiedBy>Sandhorst</cp:lastModifiedBy>
  <cp:lastPrinted>2016-05-01T17:00:15Z</cp:lastPrinted>
  <dcterms:created xsi:type="dcterms:W3CDTF">2011-03-26T13:43:42Z</dcterms:created>
  <dcterms:modified xsi:type="dcterms:W3CDTF">2016-05-01T17:01:04Z</dcterms:modified>
  <cp:category/>
  <cp:version/>
  <cp:contentType/>
  <cp:contentStatus/>
</cp:coreProperties>
</file>